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<sst xmlns="http://schemas.openxmlformats.org/spreadsheetml/2006/main" count="527" uniqueCount="56">
  <si>
    <t>구 분</t>
  </si>
  <si>
    <t>성 명</t>
  </si>
  <si>
    <t>지도자</t>
  </si>
  <si>
    <t>문경</t>
  </si>
  <si>
    <t>선수(남)</t>
  </si>
  <si>
    <t>정진화</t>
  </si>
  <si>
    <t>전웅태</t>
  </si>
  <si>
    <t>선수(여)</t>
  </si>
  <si>
    <t>2018년 9월 근대5종 촌외훈련 일정표</t>
  </si>
  <si>
    <t>국제.국외</t>
  </si>
  <si>
    <t>소속팀훈련</t>
  </si>
  <si>
    <t>전지훈련</t>
  </si>
  <si>
    <t>휴식</t>
  </si>
  <si>
    <t>촌외훈련 일수</t>
  </si>
  <si>
    <t>토</t>
  </si>
  <si>
    <t>일</t>
  </si>
  <si>
    <t>월</t>
  </si>
  <si>
    <t>화</t>
  </si>
  <si>
    <t>수</t>
  </si>
  <si>
    <t>목</t>
  </si>
  <si>
    <t>금</t>
  </si>
  <si>
    <t>서울</t>
  </si>
  <si>
    <t>전지</t>
  </si>
  <si>
    <t>문경</t>
  </si>
  <si>
    <t>AG.국제대회</t>
  </si>
  <si>
    <t>계</t>
  </si>
  <si>
    <t>최은종</t>
  </si>
  <si>
    <t>AG</t>
  </si>
  <si>
    <t>김성진</t>
  </si>
  <si>
    <t>국제</t>
  </si>
  <si>
    <t>서울</t>
  </si>
  <si>
    <t>김기만</t>
  </si>
  <si>
    <t>김승구</t>
  </si>
  <si>
    <t>최경민</t>
  </si>
  <si>
    <t>조세훈</t>
  </si>
  <si>
    <t>지원지도자</t>
  </si>
  <si>
    <t>지원트레이너</t>
  </si>
  <si>
    <t>이지훈</t>
  </si>
  <si>
    <t>서창완</t>
  </si>
  <si>
    <t>정슬기</t>
  </si>
  <si>
    <t>김승진</t>
  </si>
  <si>
    <t>이우진</t>
  </si>
  <si>
    <t>소현석</t>
  </si>
  <si>
    <t>양수진</t>
  </si>
  <si>
    <t>김세희</t>
  </si>
  <si>
    <t>김선우</t>
  </si>
  <si>
    <t>김은주</t>
  </si>
  <si>
    <t>최주혜</t>
  </si>
  <si>
    <t>김소원</t>
  </si>
  <si>
    <t>박나은</t>
  </si>
  <si>
    <t>김보영</t>
  </si>
  <si>
    <t>최대훈련일</t>
  </si>
  <si>
    <t>훈련인원</t>
  </si>
  <si>
    <t>서울훈련</t>
  </si>
  <si>
    <t>문경훈련</t>
  </si>
  <si>
    <t>국제대회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</si>
</sst>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&quot;일&quot;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sz val="9"/>
      <color indexed="13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sz val="9"/>
      <color indexed="23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sz val="8"/>
      <color indexed="1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1"/>
      <name val="HY견고딕"/>
      <family val="1"/>
    </font>
    <font>
      <sz val="9"/>
      <color rgb="FFFFFF00"/>
      <name val="Cambria"/>
      <family val="3"/>
    </font>
    <font>
      <sz val="9"/>
      <color theme="1"/>
      <name val="Cambria"/>
      <family val="3"/>
    </font>
    <font>
      <b/>
      <sz val="9"/>
      <color rgb="FF000000"/>
      <name val="Cambria"/>
      <family val="3"/>
    </font>
    <font>
      <sz val="9"/>
      <color theme="1" tint="0.49998000264167786"/>
      <name val="Cambria"/>
      <family val="3"/>
    </font>
    <font>
      <sz val="9"/>
      <color rgb="FF000000"/>
      <name val="Cambria"/>
      <family val="3"/>
    </font>
    <font>
      <sz val="10"/>
      <color rgb="FF000000"/>
      <name val="맑은 고딕"/>
      <family val="3"/>
    </font>
    <font>
      <sz val="8"/>
      <color rgb="FF000000"/>
      <name val="Cambria"/>
      <family val="3"/>
    </font>
    <font>
      <sz val="8"/>
      <color rgb="FFFFFF00"/>
      <name val="Cambria"/>
      <family val="3"/>
    </font>
    <font>
      <sz val="9"/>
      <color rgb="FF000000"/>
      <name val="맑은 고딕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176" fontId="43" fillId="0" borderId="0" xfId="0" applyNumberFormat="1" applyFont="1" applyAlignment="1">
      <alignment horizontal="center" vertical="center"/>
    </xf>
    <xf numFmtId="176" fontId="44" fillId="33" borderId="0" xfId="0" applyNumberFormat="1" applyFont="1" applyFill="1" applyAlignment="1">
      <alignment horizontal="center" vertical="center"/>
    </xf>
    <xf numFmtId="176" fontId="44" fillId="34" borderId="0" xfId="0" applyNumberFormat="1" applyFont="1" applyFill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4" fillId="35" borderId="0" xfId="0" applyNumberFormat="1" applyFont="1" applyFill="1" applyAlignment="1">
      <alignment horizontal="center" vertical="center"/>
    </xf>
    <xf numFmtId="176" fontId="44" fillId="36" borderId="0" xfId="0" applyNumberFormat="1" applyFont="1" applyFill="1" applyAlignment="1">
      <alignment horizontal="center" vertical="center"/>
    </xf>
    <xf numFmtId="176" fontId="46" fillId="5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46" fillId="37" borderId="11" xfId="0" applyNumberFormat="1" applyFont="1" applyFill="1" applyBorder="1" applyAlignment="1">
      <alignment horizontal="center" vertical="center" wrapText="1"/>
    </xf>
    <xf numFmtId="176" fontId="47" fillId="5" borderId="12" xfId="0" applyNumberFormat="1" applyFont="1" applyFill="1" applyBorder="1" applyAlignment="1">
      <alignment horizontal="center" vertical="center" wrapText="1"/>
    </xf>
    <xf numFmtId="176" fontId="47" fillId="5" borderId="13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176" fontId="48" fillId="5" borderId="14" xfId="0" applyNumberFormat="1" applyFont="1" applyFill="1" applyBorder="1" applyAlignment="1">
      <alignment horizontal="center" vertical="center" wrapText="1"/>
    </xf>
    <xf numFmtId="176" fontId="48" fillId="5" borderId="12" xfId="0" applyNumberFormat="1" applyFont="1" applyFill="1" applyBorder="1" applyAlignment="1">
      <alignment horizontal="center" vertical="center" wrapText="1"/>
    </xf>
    <xf numFmtId="176" fontId="48" fillId="5" borderId="13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76" fontId="50" fillId="38" borderId="12" xfId="0" applyNumberFormat="1" applyFont="1" applyFill="1" applyBorder="1" applyAlignment="1">
      <alignment horizontal="center" vertical="center" wrapText="1"/>
    </xf>
    <xf numFmtId="176" fontId="50" fillId="39" borderId="12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176" fontId="48" fillId="0" borderId="14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/>
    </xf>
    <xf numFmtId="176" fontId="50" fillId="40" borderId="12" xfId="0" applyNumberFormat="1" applyFont="1" applyFill="1" applyBorder="1" applyAlignment="1">
      <alignment horizontal="center" vertical="center" wrapText="1"/>
    </xf>
    <xf numFmtId="176" fontId="48" fillId="0" borderId="13" xfId="0" applyNumberFormat="1" applyFont="1" applyFill="1" applyBorder="1" applyAlignment="1">
      <alignment horizontal="center" vertical="center" wrapText="1"/>
    </xf>
    <xf numFmtId="176" fontId="48" fillId="0" borderId="17" xfId="0" applyNumberFormat="1" applyFont="1" applyFill="1" applyBorder="1" applyAlignment="1">
      <alignment horizontal="center" vertical="center" wrapText="1"/>
    </xf>
    <xf numFmtId="176" fontId="50" fillId="0" borderId="18" xfId="0" applyNumberFormat="1" applyFont="1" applyFill="1" applyBorder="1" applyAlignment="1">
      <alignment horizontal="center" vertical="center" wrapText="1"/>
    </xf>
    <xf numFmtId="176" fontId="51" fillId="0" borderId="18" xfId="0" applyNumberFormat="1" applyFont="1" applyFill="1" applyBorder="1" applyAlignment="1">
      <alignment horizontal="center" vertical="center"/>
    </xf>
    <xf numFmtId="176" fontId="51" fillId="40" borderId="18" xfId="0" applyNumberFormat="1" applyFont="1" applyFill="1" applyBorder="1" applyAlignment="1">
      <alignment horizontal="center" vertical="center"/>
    </xf>
    <xf numFmtId="176" fontId="51" fillId="0" borderId="17" xfId="0" applyNumberFormat="1" applyFont="1" applyFill="1" applyBorder="1" applyAlignment="1">
      <alignment horizontal="center" vertical="center"/>
    </xf>
    <xf numFmtId="176" fontId="48" fillId="0" borderId="19" xfId="0" applyNumberFormat="1" applyFont="1" applyBorder="1" applyAlignment="1">
      <alignment horizontal="center" vertical="center" wrapText="1"/>
    </xf>
    <xf numFmtId="176" fontId="48" fillId="0" borderId="20" xfId="0" applyNumberFormat="1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right" vertical="center"/>
    </xf>
    <xf numFmtId="176" fontId="45" fillId="0" borderId="10" xfId="0" applyNumberFormat="1" applyFont="1" applyBorder="1" applyAlignment="1">
      <alignment horizontal="center" vertical="center"/>
    </xf>
    <xf numFmtId="176" fontId="48" fillId="0" borderId="22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8" fillId="0" borderId="23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48" fillId="0" borderId="24" xfId="0" applyNumberFormat="1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176" fontId="48" fillId="0" borderId="25" xfId="0" applyNumberFormat="1" applyFont="1" applyFill="1" applyBorder="1" applyAlignment="1">
      <alignment horizontal="center" vertical="center" wrapText="1"/>
    </xf>
    <xf numFmtId="176" fontId="48" fillId="41" borderId="26" xfId="0" applyNumberFormat="1" applyFont="1" applyFill="1" applyBorder="1" applyAlignment="1">
      <alignment horizontal="center" vertical="center" wrapText="1"/>
    </xf>
    <xf numFmtId="176" fontId="48" fillId="41" borderId="18" xfId="0" applyNumberFormat="1" applyFont="1" applyFill="1" applyBorder="1" applyAlignment="1">
      <alignment horizontal="center" vertical="center" wrapText="1"/>
    </xf>
    <xf numFmtId="176" fontId="48" fillId="41" borderId="27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46" fillId="5" borderId="11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/>
    </xf>
    <xf numFmtId="176" fontId="44" fillId="35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176" fontId="48" fillId="0" borderId="24" xfId="0" applyNumberFormat="1" applyFont="1" applyBorder="1" applyAlignment="1">
      <alignment horizontal="center" vertical="center" wrapText="1"/>
    </xf>
    <xf numFmtId="176" fontId="48" fillId="0" borderId="26" xfId="0" applyNumberFormat="1" applyFont="1" applyBorder="1" applyAlignment="1">
      <alignment horizontal="center" vertical="center" wrapText="1"/>
    </xf>
    <xf numFmtId="176" fontId="45" fillId="0" borderId="28" xfId="0" applyNumberFormat="1" applyFont="1" applyBorder="1" applyAlignment="1">
      <alignment horizontal="center" vertical="center"/>
    </xf>
    <xf numFmtId="176" fontId="45" fillId="0" borderId="29" xfId="0" applyNumberFormat="1" applyFont="1" applyBorder="1" applyAlignment="1">
      <alignment horizontal="center" vertical="center"/>
    </xf>
    <xf numFmtId="176" fontId="45" fillId="0" borderId="30" xfId="0" applyNumberFormat="1" applyFont="1" applyBorder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6" fillId="5" borderId="22" xfId="0" applyNumberFormat="1" applyFont="1" applyFill="1" applyBorder="1" applyAlignment="1">
      <alignment horizontal="center" vertical="center" wrapText="1"/>
    </xf>
    <xf numFmtId="176" fontId="46" fillId="5" borderId="24" xfId="0" applyNumberFormat="1" applyFont="1" applyFill="1" applyBorder="1" applyAlignment="1">
      <alignment horizontal="center" vertical="center" wrapText="1"/>
    </xf>
    <xf numFmtId="176" fontId="46" fillId="5" borderId="11" xfId="0" applyNumberFormat="1" applyFont="1" applyFill="1" applyBorder="1" applyAlignment="1">
      <alignment horizontal="center" vertical="center" wrapText="1"/>
    </xf>
    <xf numFmtId="176" fontId="46" fillId="5" borderId="13" xfId="0" applyNumberFormat="1" applyFont="1" applyFill="1" applyBorder="1" applyAlignment="1">
      <alignment horizontal="center" vertical="center" wrapText="1"/>
    </xf>
    <xf numFmtId="176" fontId="46" fillId="5" borderId="31" xfId="0" applyNumberFormat="1" applyFont="1" applyFill="1" applyBorder="1" applyAlignment="1">
      <alignment horizontal="center" vertical="center" wrapText="1"/>
    </xf>
    <xf numFmtId="176" fontId="46" fillId="5" borderId="3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P1">
      <selection activeCell="AI20" sqref="AI20"/>
    </sheetView>
  </sheetViews>
  <sheetFormatPr defaultColWidth="9.140625" defaultRowHeight="15"/>
  <sheetData>
    <row r="1" spans="1:39" ht="25.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</row>
    <row r="2" spans="1:39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6.5">
      <c r="A3" s="2" t="s">
        <v>9</v>
      </c>
      <c r="B3" s="3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7.25" thickBot="1">
      <c r="A4" s="5" t="s">
        <v>11</v>
      </c>
      <c r="B4" s="6" t="s">
        <v>12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>
      <c r="A5" s="60" t="s">
        <v>0</v>
      </c>
      <c r="B5" s="62" t="s">
        <v>1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50"/>
      <c r="AH5" s="8"/>
      <c r="AI5" s="62" t="s">
        <v>13</v>
      </c>
      <c r="AJ5" s="64"/>
      <c r="AK5" s="64"/>
      <c r="AL5" s="65"/>
      <c r="AM5" s="9">
        <f>MAX(AM7:AM33)</f>
        <v>16</v>
      </c>
    </row>
    <row r="6" spans="1:39" ht="16.5">
      <c r="A6" s="61"/>
      <c r="B6" s="63"/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19</v>
      </c>
      <c r="P6" s="10" t="s">
        <v>20</v>
      </c>
      <c r="Q6" s="10" t="s">
        <v>14</v>
      </c>
      <c r="R6" s="10" t="s">
        <v>15</v>
      </c>
      <c r="S6" s="10" t="s">
        <v>16</v>
      </c>
      <c r="T6" s="10" t="s">
        <v>17</v>
      </c>
      <c r="U6" s="10" t="s">
        <v>18</v>
      </c>
      <c r="V6" s="10" t="s">
        <v>19</v>
      </c>
      <c r="W6" s="10" t="s">
        <v>20</v>
      </c>
      <c r="X6" s="10" t="s">
        <v>14</v>
      </c>
      <c r="Y6" s="10" t="s">
        <v>15</v>
      </c>
      <c r="Z6" s="10" t="s">
        <v>16</v>
      </c>
      <c r="AA6" s="11" t="s">
        <v>17</v>
      </c>
      <c r="AB6" s="10" t="s">
        <v>18</v>
      </c>
      <c r="AC6" s="10" t="s">
        <v>19</v>
      </c>
      <c r="AD6" s="11" t="s">
        <v>20</v>
      </c>
      <c r="AE6" s="10" t="s">
        <v>14</v>
      </c>
      <c r="AF6" s="10" t="s">
        <v>15</v>
      </c>
      <c r="AG6" s="11"/>
      <c r="AH6" s="12"/>
      <c r="AI6" s="13" t="s">
        <v>21</v>
      </c>
      <c r="AJ6" s="13" t="s">
        <v>22</v>
      </c>
      <c r="AK6" s="14" t="s">
        <v>23</v>
      </c>
      <c r="AL6" s="15" t="s">
        <v>24</v>
      </c>
      <c r="AM6" s="15" t="s">
        <v>25</v>
      </c>
    </row>
    <row r="7" spans="1:39" ht="16.5">
      <c r="A7" s="54" t="s">
        <v>2</v>
      </c>
      <c r="B7" s="16" t="s">
        <v>26</v>
      </c>
      <c r="C7" s="51" t="s">
        <v>27</v>
      </c>
      <c r="D7" s="51" t="s">
        <v>27</v>
      </c>
      <c r="E7" s="51" t="s">
        <v>27</v>
      </c>
      <c r="F7" s="17"/>
      <c r="G7" s="17"/>
      <c r="H7" s="17"/>
      <c r="I7" s="52" t="s">
        <v>22</v>
      </c>
      <c r="J7" s="52" t="s">
        <v>22</v>
      </c>
      <c r="K7" s="17"/>
      <c r="L7" s="52" t="s">
        <v>22</v>
      </c>
      <c r="M7" s="52" t="s">
        <v>22</v>
      </c>
      <c r="N7" s="52" t="s">
        <v>22</v>
      </c>
      <c r="O7" s="52" t="s">
        <v>22</v>
      </c>
      <c r="P7" s="52" t="s">
        <v>22</v>
      </c>
      <c r="Q7" s="52" t="s">
        <v>22</v>
      </c>
      <c r="R7" s="17"/>
      <c r="S7" s="18" t="s">
        <v>3</v>
      </c>
      <c r="T7" s="18" t="s">
        <v>3</v>
      </c>
      <c r="U7" s="18" t="s">
        <v>3</v>
      </c>
      <c r="V7" s="18" t="s">
        <v>3</v>
      </c>
      <c r="W7" s="18" t="s">
        <v>3</v>
      </c>
      <c r="X7" s="17"/>
      <c r="Y7" s="17"/>
      <c r="Z7" s="17"/>
      <c r="AA7" s="17"/>
      <c r="AB7" s="17"/>
      <c r="AC7" s="18" t="s">
        <v>3</v>
      </c>
      <c r="AD7" s="18" t="s">
        <v>3</v>
      </c>
      <c r="AE7" s="18" t="s">
        <v>3</v>
      </c>
      <c r="AF7" s="17"/>
      <c r="AG7" s="19"/>
      <c r="AH7" s="19"/>
      <c r="AI7" s="20">
        <f>COUNTIF(C7:AG7,"서울")</f>
        <v>0</v>
      </c>
      <c r="AJ7" s="20">
        <f>COUNTIF(C7:AG7,"전지")</f>
        <v>8</v>
      </c>
      <c r="AK7" s="21">
        <f>COUNTIF(C7:AG7,"문경")</f>
        <v>8</v>
      </c>
      <c r="AL7" s="21">
        <f>COUNTIF(C7:AG7,"AG")</f>
        <v>3</v>
      </c>
      <c r="AM7" s="22">
        <f aca="true" t="shared" si="0" ref="AM7:AM33">SUM(AI7:AK7)</f>
        <v>16</v>
      </c>
    </row>
    <row r="8" spans="1:39" ht="16.5">
      <c r="A8" s="54"/>
      <c r="B8" s="16" t="s">
        <v>28</v>
      </c>
      <c r="C8" s="51" t="s">
        <v>27</v>
      </c>
      <c r="D8" s="51" t="s">
        <v>27</v>
      </c>
      <c r="E8" s="51" t="s">
        <v>29</v>
      </c>
      <c r="F8" s="51" t="s">
        <v>29</v>
      </c>
      <c r="G8" s="51" t="s">
        <v>29</v>
      </c>
      <c r="H8" s="51" t="s">
        <v>29</v>
      </c>
      <c r="I8" s="51" t="s">
        <v>29</v>
      </c>
      <c r="J8" s="51" t="s">
        <v>29</v>
      </c>
      <c r="K8" s="51" t="s">
        <v>29</v>
      </c>
      <c r="L8" s="51" t="s">
        <v>29</v>
      </c>
      <c r="M8" s="51" t="s">
        <v>29</v>
      </c>
      <c r="N8" s="51" t="s">
        <v>29</v>
      </c>
      <c r="O8" s="51" t="s">
        <v>29</v>
      </c>
      <c r="P8" s="51" t="s">
        <v>29</v>
      </c>
      <c r="Q8" s="51" t="s">
        <v>29</v>
      </c>
      <c r="R8" s="51" t="s">
        <v>29</v>
      </c>
      <c r="S8" s="18" t="s">
        <v>30</v>
      </c>
      <c r="T8" s="18" t="s">
        <v>30</v>
      </c>
      <c r="U8" s="18" t="s">
        <v>30</v>
      </c>
      <c r="V8" s="18" t="s">
        <v>30</v>
      </c>
      <c r="W8" s="18" t="s">
        <v>30</v>
      </c>
      <c r="X8" s="17"/>
      <c r="Y8" s="17"/>
      <c r="Z8" s="17"/>
      <c r="AA8" s="17"/>
      <c r="AB8" s="17"/>
      <c r="AC8" s="18" t="s">
        <v>30</v>
      </c>
      <c r="AD8" s="18" t="s">
        <v>30</v>
      </c>
      <c r="AE8" s="18" t="s">
        <v>30</v>
      </c>
      <c r="AF8" s="17"/>
      <c r="AG8" s="19"/>
      <c r="AH8" s="19"/>
      <c r="AI8" s="20">
        <f aca="true" t="shared" si="1" ref="AI8:AI31">COUNTIF(C8:AG8,"서울")</f>
        <v>8</v>
      </c>
      <c r="AJ8" s="20">
        <f aca="true" t="shared" si="2" ref="AJ8:AJ32">COUNTIF(C8:AG8,"전지")</f>
        <v>0</v>
      </c>
      <c r="AK8" s="21">
        <f aca="true" t="shared" si="3" ref="AK8:AK32">COUNTIF(C8:AG8,"문경")</f>
        <v>0</v>
      </c>
      <c r="AL8" s="21">
        <f aca="true" t="shared" si="4" ref="AL8:AL32">COUNTIF(C8:AG8,"AG")</f>
        <v>2</v>
      </c>
      <c r="AM8" s="22">
        <f t="shared" si="0"/>
        <v>8</v>
      </c>
    </row>
    <row r="9" spans="1:39" ht="16.5">
      <c r="A9" s="54"/>
      <c r="B9" s="16" t="s">
        <v>31</v>
      </c>
      <c r="C9" s="51" t="s">
        <v>27</v>
      </c>
      <c r="D9" s="51" t="s">
        <v>27</v>
      </c>
      <c r="E9" s="51" t="s">
        <v>27</v>
      </c>
      <c r="F9" s="17"/>
      <c r="G9" s="17"/>
      <c r="H9" s="17"/>
      <c r="I9" s="52" t="s">
        <v>22</v>
      </c>
      <c r="J9" s="52" t="s">
        <v>22</v>
      </c>
      <c r="K9" s="17"/>
      <c r="L9" s="52" t="s">
        <v>22</v>
      </c>
      <c r="M9" s="52" t="s">
        <v>22</v>
      </c>
      <c r="N9" s="52" t="s">
        <v>22</v>
      </c>
      <c r="O9" s="52" t="s">
        <v>22</v>
      </c>
      <c r="P9" s="52" t="s">
        <v>22</v>
      </c>
      <c r="Q9" s="52" t="s">
        <v>22</v>
      </c>
      <c r="R9" s="17"/>
      <c r="S9" s="18" t="s">
        <v>3</v>
      </c>
      <c r="T9" s="18" t="s">
        <v>3</v>
      </c>
      <c r="U9" s="18" t="s">
        <v>3</v>
      </c>
      <c r="V9" s="18" t="s">
        <v>3</v>
      </c>
      <c r="W9" s="18" t="s">
        <v>3</v>
      </c>
      <c r="X9" s="17"/>
      <c r="Y9" s="17"/>
      <c r="Z9" s="17"/>
      <c r="AA9" s="17"/>
      <c r="AB9" s="17"/>
      <c r="AC9" s="18" t="s">
        <v>3</v>
      </c>
      <c r="AD9" s="18" t="s">
        <v>3</v>
      </c>
      <c r="AE9" s="18" t="s">
        <v>3</v>
      </c>
      <c r="AF9" s="17"/>
      <c r="AG9" s="19"/>
      <c r="AH9" s="19"/>
      <c r="AI9" s="20">
        <f t="shared" si="1"/>
        <v>0</v>
      </c>
      <c r="AJ9" s="20">
        <f t="shared" si="2"/>
        <v>8</v>
      </c>
      <c r="AK9" s="21">
        <f t="shared" si="3"/>
        <v>8</v>
      </c>
      <c r="AL9" s="21">
        <f t="shared" si="4"/>
        <v>3</v>
      </c>
      <c r="AM9" s="22">
        <f t="shared" si="0"/>
        <v>16</v>
      </c>
    </row>
    <row r="10" spans="1:39" ht="16.5">
      <c r="A10" s="54"/>
      <c r="B10" s="16" t="s">
        <v>32</v>
      </c>
      <c r="C10" s="18" t="s">
        <v>30</v>
      </c>
      <c r="D10" s="51" t="s">
        <v>29</v>
      </c>
      <c r="E10" s="51" t="s">
        <v>29</v>
      </c>
      <c r="F10" s="51" t="s">
        <v>29</v>
      </c>
      <c r="G10" s="51" t="s">
        <v>29</v>
      </c>
      <c r="H10" s="51" t="s">
        <v>29</v>
      </c>
      <c r="I10" s="51" t="s">
        <v>29</v>
      </c>
      <c r="J10" s="51" t="s">
        <v>29</v>
      </c>
      <c r="K10" s="51" t="s">
        <v>29</v>
      </c>
      <c r="L10" s="51" t="s">
        <v>29</v>
      </c>
      <c r="M10" s="51" t="s">
        <v>29</v>
      </c>
      <c r="N10" s="51" t="s">
        <v>29</v>
      </c>
      <c r="O10" s="51" t="s">
        <v>29</v>
      </c>
      <c r="P10" s="51" t="s">
        <v>29</v>
      </c>
      <c r="Q10" s="51" t="s">
        <v>29</v>
      </c>
      <c r="R10" s="51" t="s">
        <v>29</v>
      </c>
      <c r="S10" s="18" t="s">
        <v>30</v>
      </c>
      <c r="T10" s="18" t="s">
        <v>30</v>
      </c>
      <c r="U10" s="18" t="s">
        <v>30</v>
      </c>
      <c r="V10" s="18" t="s">
        <v>30</v>
      </c>
      <c r="W10" s="18" t="s">
        <v>30</v>
      </c>
      <c r="X10" s="17"/>
      <c r="Y10" s="17"/>
      <c r="Z10" s="17"/>
      <c r="AA10" s="17"/>
      <c r="AB10" s="17"/>
      <c r="AC10" s="18" t="s">
        <v>30</v>
      </c>
      <c r="AD10" s="18" t="s">
        <v>30</v>
      </c>
      <c r="AE10" s="18" t="s">
        <v>30</v>
      </c>
      <c r="AF10" s="17"/>
      <c r="AG10" s="19"/>
      <c r="AH10" s="19"/>
      <c r="AI10" s="20">
        <f t="shared" si="1"/>
        <v>9</v>
      </c>
      <c r="AJ10" s="20">
        <f t="shared" si="2"/>
        <v>0</v>
      </c>
      <c r="AK10" s="21">
        <f t="shared" si="3"/>
        <v>0</v>
      </c>
      <c r="AL10" s="21">
        <f t="shared" si="4"/>
        <v>0</v>
      </c>
      <c r="AM10" s="22">
        <f t="shared" si="0"/>
        <v>9</v>
      </c>
    </row>
    <row r="11" spans="1:39" ht="16.5">
      <c r="A11" s="54"/>
      <c r="B11" s="16" t="s">
        <v>33</v>
      </c>
      <c r="C11" s="51" t="s">
        <v>27</v>
      </c>
      <c r="D11" s="51" t="s">
        <v>27</v>
      </c>
      <c r="E11" s="51" t="s">
        <v>27</v>
      </c>
      <c r="F11" s="17"/>
      <c r="G11" s="17"/>
      <c r="H11" s="17"/>
      <c r="I11" s="18" t="s">
        <v>3</v>
      </c>
      <c r="J11" s="18" t="s">
        <v>3</v>
      </c>
      <c r="K11" s="17"/>
      <c r="L11" s="18" t="s">
        <v>3</v>
      </c>
      <c r="M11" s="18" t="s">
        <v>3</v>
      </c>
      <c r="N11" s="18" t="s">
        <v>3</v>
      </c>
      <c r="O11" s="18" t="s">
        <v>3</v>
      </c>
      <c r="P11" s="18" t="s">
        <v>3</v>
      </c>
      <c r="Q11" s="18" t="s">
        <v>3</v>
      </c>
      <c r="R11" s="17"/>
      <c r="S11" s="18" t="s">
        <v>3</v>
      </c>
      <c r="T11" s="18" t="s">
        <v>3</v>
      </c>
      <c r="U11" s="18" t="s">
        <v>3</v>
      </c>
      <c r="V11" s="18" t="s">
        <v>3</v>
      </c>
      <c r="W11" s="18" t="s">
        <v>3</v>
      </c>
      <c r="X11" s="17"/>
      <c r="Y11" s="17"/>
      <c r="Z11" s="17"/>
      <c r="AA11" s="17"/>
      <c r="AB11" s="17"/>
      <c r="AC11" s="18" t="s">
        <v>3</v>
      </c>
      <c r="AD11" s="18" t="s">
        <v>3</v>
      </c>
      <c r="AE11" s="18" t="s">
        <v>3</v>
      </c>
      <c r="AF11" s="17"/>
      <c r="AG11" s="19"/>
      <c r="AH11" s="19"/>
      <c r="AI11" s="20">
        <f t="shared" si="1"/>
        <v>0</v>
      </c>
      <c r="AJ11" s="20">
        <f t="shared" si="2"/>
        <v>0</v>
      </c>
      <c r="AK11" s="21">
        <f t="shared" si="3"/>
        <v>16</v>
      </c>
      <c r="AL11" s="21">
        <f t="shared" si="4"/>
        <v>3</v>
      </c>
      <c r="AM11" s="22">
        <f t="shared" si="0"/>
        <v>16</v>
      </c>
    </row>
    <row r="12" spans="1:39" ht="16.5">
      <c r="A12" s="54"/>
      <c r="B12" s="23" t="s">
        <v>34</v>
      </c>
      <c r="C12" s="51" t="s">
        <v>27</v>
      </c>
      <c r="D12" s="51" t="s">
        <v>27</v>
      </c>
      <c r="E12" s="51" t="s">
        <v>27</v>
      </c>
      <c r="F12" s="17"/>
      <c r="G12" s="17"/>
      <c r="H12" s="17"/>
      <c r="I12" s="52" t="s">
        <v>22</v>
      </c>
      <c r="J12" s="52" t="s">
        <v>22</v>
      </c>
      <c r="K12" s="17"/>
      <c r="L12" s="52" t="s">
        <v>22</v>
      </c>
      <c r="M12" s="52" t="s">
        <v>22</v>
      </c>
      <c r="N12" s="52" t="s">
        <v>22</v>
      </c>
      <c r="O12" s="52" t="s">
        <v>22</v>
      </c>
      <c r="P12" s="52" t="s">
        <v>22</v>
      </c>
      <c r="Q12" s="52" t="s">
        <v>22</v>
      </c>
      <c r="R12" s="17"/>
      <c r="S12" s="18" t="s">
        <v>3</v>
      </c>
      <c r="T12" s="18" t="s">
        <v>3</v>
      </c>
      <c r="U12" s="18" t="s">
        <v>3</v>
      </c>
      <c r="V12" s="18" t="s">
        <v>3</v>
      </c>
      <c r="W12" s="18" t="s">
        <v>3</v>
      </c>
      <c r="X12" s="17"/>
      <c r="Y12" s="17"/>
      <c r="Z12" s="17"/>
      <c r="AA12" s="17"/>
      <c r="AB12" s="17"/>
      <c r="AC12" s="18" t="s">
        <v>3</v>
      </c>
      <c r="AD12" s="18" t="s">
        <v>3</v>
      </c>
      <c r="AE12" s="18" t="s">
        <v>3</v>
      </c>
      <c r="AF12" s="17"/>
      <c r="AG12" s="19"/>
      <c r="AH12" s="19"/>
      <c r="AI12" s="20">
        <f t="shared" si="1"/>
        <v>0</v>
      </c>
      <c r="AJ12" s="20">
        <f t="shared" si="2"/>
        <v>8</v>
      </c>
      <c r="AK12" s="21">
        <f t="shared" si="3"/>
        <v>8</v>
      </c>
      <c r="AL12" s="21">
        <f t="shared" si="4"/>
        <v>3</v>
      </c>
      <c r="AM12" s="22">
        <f t="shared" si="0"/>
        <v>16</v>
      </c>
    </row>
    <row r="13" spans="1:39" ht="16.5">
      <c r="A13" s="54"/>
      <c r="B13" s="16" t="s">
        <v>35</v>
      </c>
      <c r="C13" s="53"/>
      <c r="D13" s="53"/>
      <c r="E13" s="53"/>
      <c r="F13" s="53"/>
      <c r="G13" s="53"/>
      <c r="H13" s="5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  <c r="AJ13" s="20">
        <f t="shared" si="2"/>
        <v>0</v>
      </c>
      <c r="AK13" s="21">
        <f t="shared" si="3"/>
        <v>0</v>
      </c>
      <c r="AL13" s="21"/>
      <c r="AM13" s="22"/>
    </row>
    <row r="14" spans="1:39" ht="16.5">
      <c r="A14" s="54"/>
      <c r="B14" s="16" t="s">
        <v>35</v>
      </c>
      <c r="C14" s="53"/>
      <c r="D14" s="53"/>
      <c r="E14" s="53"/>
      <c r="F14" s="53"/>
      <c r="G14" s="53"/>
      <c r="H14" s="53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  <c r="AJ14" s="20">
        <f t="shared" si="2"/>
        <v>0</v>
      </c>
      <c r="AK14" s="21">
        <f t="shared" si="3"/>
        <v>0</v>
      </c>
      <c r="AL14" s="21"/>
      <c r="AM14" s="22"/>
    </row>
    <row r="15" spans="1:39" ht="27">
      <c r="A15" s="54"/>
      <c r="B15" s="23" t="s">
        <v>36</v>
      </c>
      <c r="C15" s="53"/>
      <c r="D15" s="53"/>
      <c r="E15" s="53"/>
      <c r="F15" s="53"/>
      <c r="G15" s="53"/>
      <c r="H15" s="53"/>
      <c r="I15" s="53"/>
      <c r="J15" s="53"/>
      <c r="K15" s="19"/>
      <c r="L15" s="53"/>
      <c r="M15" s="53"/>
      <c r="N15" s="53"/>
      <c r="O15" s="53"/>
      <c r="P15" s="53"/>
      <c r="Q15" s="53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  <c r="AJ15" s="20">
        <f t="shared" si="2"/>
        <v>0</v>
      </c>
      <c r="AK15" s="21">
        <f t="shared" si="3"/>
        <v>0</v>
      </c>
      <c r="AL15" s="21"/>
      <c r="AM15" s="22"/>
    </row>
    <row r="16" spans="1:39" ht="16.5">
      <c r="A16" s="54" t="s">
        <v>4</v>
      </c>
      <c r="B16" s="16" t="s">
        <v>5</v>
      </c>
      <c r="C16" s="18" t="s">
        <v>30</v>
      </c>
      <c r="D16" s="51" t="s">
        <v>29</v>
      </c>
      <c r="E16" s="51" t="s">
        <v>29</v>
      </c>
      <c r="F16" s="51" t="s">
        <v>29</v>
      </c>
      <c r="G16" s="51" t="s">
        <v>29</v>
      </c>
      <c r="H16" s="51" t="s">
        <v>29</v>
      </c>
      <c r="I16" s="51" t="s">
        <v>29</v>
      </c>
      <c r="J16" s="51" t="s">
        <v>29</v>
      </c>
      <c r="K16" s="51" t="s">
        <v>29</v>
      </c>
      <c r="L16" s="51" t="s">
        <v>29</v>
      </c>
      <c r="M16" s="51" t="s">
        <v>29</v>
      </c>
      <c r="N16" s="51" t="s">
        <v>29</v>
      </c>
      <c r="O16" s="51" t="s">
        <v>29</v>
      </c>
      <c r="P16" s="51" t="s">
        <v>29</v>
      </c>
      <c r="Q16" s="51" t="s">
        <v>29</v>
      </c>
      <c r="R16" s="51" t="s">
        <v>29</v>
      </c>
      <c r="S16" s="18" t="s">
        <v>3</v>
      </c>
      <c r="T16" s="18" t="s">
        <v>3</v>
      </c>
      <c r="U16" s="18" t="s">
        <v>3</v>
      </c>
      <c r="V16" s="18" t="s">
        <v>3</v>
      </c>
      <c r="W16" s="18" t="s">
        <v>3</v>
      </c>
      <c r="X16" s="17"/>
      <c r="Y16" s="17"/>
      <c r="Z16" s="17"/>
      <c r="AA16" s="17"/>
      <c r="AB16" s="17"/>
      <c r="AC16" s="18" t="s">
        <v>3</v>
      </c>
      <c r="AD16" s="18" t="s">
        <v>3</v>
      </c>
      <c r="AE16" s="18" t="s">
        <v>3</v>
      </c>
      <c r="AF16" s="17"/>
      <c r="AG16" s="19"/>
      <c r="AH16" s="19"/>
      <c r="AI16" s="20">
        <f t="shared" si="1"/>
        <v>1</v>
      </c>
      <c r="AJ16" s="20">
        <f t="shared" si="2"/>
        <v>0</v>
      </c>
      <c r="AK16" s="21">
        <f t="shared" si="3"/>
        <v>8</v>
      </c>
      <c r="AL16" s="21">
        <f t="shared" si="4"/>
        <v>0</v>
      </c>
      <c r="AM16" s="22">
        <f t="shared" si="0"/>
        <v>9</v>
      </c>
    </row>
    <row r="17" spans="1:39" ht="16.5">
      <c r="A17" s="54"/>
      <c r="B17" s="16" t="s">
        <v>6</v>
      </c>
      <c r="C17" s="51" t="s">
        <v>27</v>
      </c>
      <c r="D17" s="51" t="s">
        <v>27</v>
      </c>
      <c r="E17" s="51" t="s">
        <v>27</v>
      </c>
      <c r="F17" s="17"/>
      <c r="G17" s="17"/>
      <c r="H17" s="17"/>
      <c r="I17" s="52" t="s">
        <v>22</v>
      </c>
      <c r="J17" s="52" t="s">
        <v>22</v>
      </c>
      <c r="K17" s="17"/>
      <c r="L17" s="52" t="s">
        <v>22</v>
      </c>
      <c r="M17" s="52" t="s">
        <v>22</v>
      </c>
      <c r="N17" s="52" t="s">
        <v>22</v>
      </c>
      <c r="O17" s="52" t="s">
        <v>22</v>
      </c>
      <c r="P17" s="52" t="s">
        <v>22</v>
      </c>
      <c r="Q17" s="52" t="s">
        <v>22</v>
      </c>
      <c r="R17" s="17"/>
      <c r="S17" s="18" t="s">
        <v>3</v>
      </c>
      <c r="T17" s="18" t="s">
        <v>3</v>
      </c>
      <c r="U17" s="18" t="s">
        <v>3</v>
      </c>
      <c r="V17" s="18" t="s">
        <v>3</v>
      </c>
      <c r="W17" s="18" t="s">
        <v>3</v>
      </c>
      <c r="X17" s="17"/>
      <c r="Y17" s="17"/>
      <c r="Z17" s="17"/>
      <c r="AA17" s="17"/>
      <c r="AB17" s="17"/>
      <c r="AC17" s="18" t="s">
        <v>3</v>
      </c>
      <c r="AD17" s="18" t="s">
        <v>3</v>
      </c>
      <c r="AE17" s="18" t="s">
        <v>3</v>
      </c>
      <c r="AF17" s="17"/>
      <c r="AG17" s="19"/>
      <c r="AH17" s="19"/>
      <c r="AI17" s="20">
        <f t="shared" si="1"/>
        <v>0</v>
      </c>
      <c r="AJ17" s="20">
        <f t="shared" si="2"/>
        <v>8</v>
      </c>
      <c r="AK17" s="21">
        <f t="shared" si="3"/>
        <v>8</v>
      </c>
      <c r="AL17" s="21">
        <f t="shared" si="4"/>
        <v>3</v>
      </c>
      <c r="AM17" s="22">
        <f t="shared" si="0"/>
        <v>16</v>
      </c>
    </row>
    <row r="18" spans="1:39" ht="16.5">
      <c r="A18" s="54"/>
      <c r="B18" s="16" t="s">
        <v>37</v>
      </c>
      <c r="C18" s="51" t="s">
        <v>27</v>
      </c>
      <c r="D18" s="51" t="s">
        <v>27</v>
      </c>
      <c r="E18" s="51" t="s">
        <v>27</v>
      </c>
      <c r="F18" s="17"/>
      <c r="G18" s="17"/>
      <c r="H18" s="17"/>
      <c r="I18" s="52" t="s">
        <v>22</v>
      </c>
      <c r="J18" s="52" t="s">
        <v>22</v>
      </c>
      <c r="K18" s="17"/>
      <c r="L18" s="52" t="s">
        <v>22</v>
      </c>
      <c r="M18" s="52" t="s">
        <v>22</v>
      </c>
      <c r="N18" s="52" t="s">
        <v>22</v>
      </c>
      <c r="O18" s="52" t="s">
        <v>22</v>
      </c>
      <c r="P18" s="52" t="s">
        <v>22</v>
      </c>
      <c r="Q18" s="52" t="s">
        <v>22</v>
      </c>
      <c r="R18" s="17"/>
      <c r="S18" s="18" t="s">
        <v>3</v>
      </c>
      <c r="T18" s="18" t="s">
        <v>3</v>
      </c>
      <c r="U18" s="18" t="s">
        <v>3</v>
      </c>
      <c r="V18" s="18" t="s">
        <v>3</v>
      </c>
      <c r="W18" s="18" t="s">
        <v>3</v>
      </c>
      <c r="X18" s="17"/>
      <c r="Y18" s="17"/>
      <c r="Z18" s="17"/>
      <c r="AA18" s="17"/>
      <c r="AB18" s="17"/>
      <c r="AC18" s="18" t="s">
        <v>3</v>
      </c>
      <c r="AD18" s="18" t="s">
        <v>3</v>
      </c>
      <c r="AE18" s="18" t="s">
        <v>3</v>
      </c>
      <c r="AF18" s="17"/>
      <c r="AG18" s="19"/>
      <c r="AH18" s="19"/>
      <c r="AI18" s="20">
        <f t="shared" si="1"/>
        <v>0</v>
      </c>
      <c r="AJ18" s="20">
        <f t="shared" si="2"/>
        <v>8</v>
      </c>
      <c r="AK18" s="21">
        <f t="shared" si="3"/>
        <v>8</v>
      </c>
      <c r="AL18" s="21">
        <f t="shared" si="4"/>
        <v>3</v>
      </c>
      <c r="AM18" s="22">
        <f t="shared" si="0"/>
        <v>16</v>
      </c>
    </row>
    <row r="19" spans="1:39" ht="16.5">
      <c r="A19" s="54"/>
      <c r="B19" s="16" t="s">
        <v>38</v>
      </c>
      <c r="C19" s="18" t="s">
        <v>30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18" t="s">
        <v>30</v>
      </c>
      <c r="T19" s="18" t="s">
        <v>30</v>
      </c>
      <c r="U19" s="18" t="s">
        <v>30</v>
      </c>
      <c r="V19" s="18" t="s">
        <v>30</v>
      </c>
      <c r="W19" s="18" t="s">
        <v>30</v>
      </c>
      <c r="X19" s="17"/>
      <c r="Y19" s="17"/>
      <c r="Z19" s="17"/>
      <c r="AA19" s="17"/>
      <c r="AB19" s="17"/>
      <c r="AC19" s="18" t="s">
        <v>30</v>
      </c>
      <c r="AD19" s="18" t="s">
        <v>30</v>
      </c>
      <c r="AE19" s="18" t="s">
        <v>30</v>
      </c>
      <c r="AF19" s="17"/>
      <c r="AG19" s="19"/>
      <c r="AH19" s="24"/>
      <c r="AI19" s="20">
        <f t="shared" si="1"/>
        <v>9</v>
      </c>
      <c r="AJ19" s="20">
        <f t="shared" si="2"/>
        <v>0</v>
      </c>
      <c r="AK19" s="21">
        <f t="shared" si="3"/>
        <v>0</v>
      </c>
      <c r="AL19" s="21">
        <f t="shared" si="4"/>
        <v>0</v>
      </c>
      <c r="AM19" s="22">
        <f t="shared" si="0"/>
        <v>9</v>
      </c>
    </row>
    <row r="20" spans="1:39" ht="16.5">
      <c r="A20" s="54"/>
      <c r="B20" s="16" t="s">
        <v>39</v>
      </c>
      <c r="C20" s="17"/>
      <c r="D20" s="17"/>
      <c r="E20" s="17"/>
      <c r="F20" s="17"/>
      <c r="G20" s="17"/>
      <c r="H20" s="17"/>
      <c r="I20" s="52" t="s">
        <v>22</v>
      </c>
      <c r="J20" s="52" t="s">
        <v>22</v>
      </c>
      <c r="K20" s="17"/>
      <c r="L20" s="52" t="s">
        <v>22</v>
      </c>
      <c r="M20" s="52" t="s">
        <v>22</v>
      </c>
      <c r="N20" s="52" t="s">
        <v>22</v>
      </c>
      <c r="O20" s="52" t="s">
        <v>22</v>
      </c>
      <c r="P20" s="52" t="s">
        <v>22</v>
      </c>
      <c r="Q20" s="52" t="s">
        <v>22</v>
      </c>
      <c r="R20" s="17"/>
      <c r="S20" s="18" t="s">
        <v>3</v>
      </c>
      <c r="T20" s="18" t="s">
        <v>3</v>
      </c>
      <c r="U20" s="18" t="s">
        <v>3</v>
      </c>
      <c r="V20" s="18" t="s">
        <v>3</v>
      </c>
      <c r="W20" s="18" t="s">
        <v>3</v>
      </c>
      <c r="X20" s="17"/>
      <c r="Y20" s="17"/>
      <c r="Z20" s="17"/>
      <c r="AA20" s="17"/>
      <c r="AB20" s="17"/>
      <c r="AC20" s="18" t="s">
        <v>3</v>
      </c>
      <c r="AD20" s="18" t="s">
        <v>3</v>
      </c>
      <c r="AE20" s="18" t="s">
        <v>3</v>
      </c>
      <c r="AF20" s="17"/>
      <c r="AG20" s="19"/>
      <c r="AH20" s="19"/>
      <c r="AI20" s="20">
        <f t="shared" si="1"/>
        <v>0</v>
      </c>
      <c r="AJ20" s="20">
        <f t="shared" si="2"/>
        <v>8</v>
      </c>
      <c r="AK20" s="21">
        <f t="shared" si="3"/>
        <v>8</v>
      </c>
      <c r="AL20" s="21">
        <f t="shared" si="4"/>
        <v>0</v>
      </c>
      <c r="AM20" s="22">
        <f t="shared" si="0"/>
        <v>16</v>
      </c>
    </row>
    <row r="21" spans="1:39" ht="16.5">
      <c r="A21" s="54"/>
      <c r="B21" s="16" t="s">
        <v>40</v>
      </c>
      <c r="C21" s="18" t="s">
        <v>30</v>
      </c>
      <c r="D21" s="51" t="s">
        <v>29</v>
      </c>
      <c r="E21" s="51" t="s">
        <v>29</v>
      </c>
      <c r="F21" s="51" t="s">
        <v>29</v>
      </c>
      <c r="G21" s="51" t="s">
        <v>29</v>
      </c>
      <c r="H21" s="51" t="s">
        <v>29</v>
      </c>
      <c r="I21" s="51" t="s">
        <v>29</v>
      </c>
      <c r="J21" s="51" t="s">
        <v>29</v>
      </c>
      <c r="K21" s="51" t="s">
        <v>29</v>
      </c>
      <c r="L21" s="51" t="s">
        <v>29</v>
      </c>
      <c r="M21" s="51" t="s">
        <v>29</v>
      </c>
      <c r="N21" s="51" t="s">
        <v>29</v>
      </c>
      <c r="O21" s="51" t="s">
        <v>29</v>
      </c>
      <c r="P21" s="51" t="s">
        <v>29</v>
      </c>
      <c r="Q21" s="51" t="s">
        <v>29</v>
      </c>
      <c r="R21" s="51" t="s">
        <v>29</v>
      </c>
      <c r="S21" s="18" t="s">
        <v>3</v>
      </c>
      <c r="T21" s="18" t="s">
        <v>3</v>
      </c>
      <c r="U21" s="18" t="s">
        <v>3</v>
      </c>
      <c r="V21" s="18" t="s">
        <v>3</v>
      </c>
      <c r="W21" s="18" t="s">
        <v>3</v>
      </c>
      <c r="X21" s="17"/>
      <c r="Y21" s="17"/>
      <c r="Z21" s="17"/>
      <c r="AA21" s="17"/>
      <c r="AB21" s="17"/>
      <c r="AC21" s="18" t="s">
        <v>3</v>
      </c>
      <c r="AD21" s="18" t="s">
        <v>3</v>
      </c>
      <c r="AE21" s="18" t="s">
        <v>3</v>
      </c>
      <c r="AF21" s="17"/>
      <c r="AG21" s="19"/>
      <c r="AH21" s="19"/>
      <c r="AI21" s="20">
        <f t="shared" si="1"/>
        <v>1</v>
      </c>
      <c r="AJ21" s="20">
        <f t="shared" si="2"/>
        <v>0</v>
      </c>
      <c r="AK21" s="21">
        <f t="shared" si="3"/>
        <v>8</v>
      </c>
      <c r="AL21" s="21">
        <f t="shared" si="4"/>
        <v>0</v>
      </c>
      <c r="AM21" s="22">
        <f t="shared" si="0"/>
        <v>9</v>
      </c>
    </row>
    <row r="22" spans="1:39" ht="16.5">
      <c r="A22" s="54"/>
      <c r="B22" s="16" t="s">
        <v>41</v>
      </c>
      <c r="C22" s="18" t="s">
        <v>30</v>
      </c>
      <c r="D22" s="51" t="s">
        <v>29</v>
      </c>
      <c r="E22" s="51" t="s">
        <v>29</v>
      </c>
      <c r="F22" s="51" t="s">
        <v>29</v>
      </c>
      <c r="G22" s="51" t="s">
        <v>29</v>
      </c>
      <c r="H22" s="51" t="s">
        <v>29</v>
      </c>
      <c r="I22" s="51" t="s">
        <v>29</v>
      </c>
      <c r="J22" s="51" t="s">
        <v>29</v>
      </c>
      <c r="K22" s="51" t="s">
        <v>29</v>
      </c>
      <c r="L22" s="51" t="s">
        <v>29</v>
      </c>
      <c r="M22" s="51" t="s">
        <v>29</v>
      </c>
      <c r="N22" s="51" t="s">
        <v>29</v>
      </c>
      <c r="O22" s="51" t="s">
        <v>29</v>
      </c>
      <c r="P22" s="51" t="s">
        <v>29</v>
      </c>
      <c r="Q22" s="51" t="s">
        <v>29</v>
      </c>
      <c r="R22" s="51" t="s">
        <v>29</v>
      </c>
      <c r="S22" s="18" t="s">
        <v>3</v>
      </c>
      <c r="T22" s="18" t="s">
        <v>3</v>
      </c>
      <c r="U22" s="18" t="s">
        <v>3</v>
      </c>
      <c r="V22" s="18" t="s">
        <v>3</v>
      </c>
      <c r="W22" s="18" t="s">
        <v>3</v>
      </c>
      <c r="X22" s="17"/>
      <c r="Y22" s="17"/>
      <c r="Z22" s="17"/>
      <c r="AA22" s="17"/>
      <c r="AB22" s="17"/>
      <c r="AC22" s="18" t="s">
        <v>3</v>
      </c>
      <c r="AD22" s="18" t="s">
        <v>3</v>
      </c>
      <c r="AE22" s="18" t="s">
        <v>3</v>
      </c>
      <c r="AF22" s="17"/>
      <c r="AG22" s="19"/>
      <c r="AH22" s="19"/>
      <c r="AI22" s="20">
        <f t="shared" si="1"/>
        <v>1</v>
      </c>
      <c r="AJ22" s="20">
        <f t="shared" si="2"/>
        <v>0</v>
      </c>
      <c r="AK22" s="21">
        <f t="shared" si="3"/>
        <v>8</v>
      </c>
      <c r="AL22" s="21">
        <f t="shared" si="4"/>
        <v>0</v>
      </c>
      <c r="AM22" s="22">
        <f t="shared" si="0"/>
        <v>9</v>
      </c>
    </row>
    <row r="23" spans="1:39" ht="16.5">
      <c r="A23" s="54"/>
      <c r="B23" s="16" t="s">
        <v>42</v>
      </c>
      <c r="C23" s="17"/>
      <c r="D23" s="17"/>
      <c r="E23" s="17"/>
      <c r="F23" s="17"/>
      <c r="G23" s="17"/>
      <c r="H23" s="17"/>
      <c r="I23" s="52" t="s">
        <v>22</v>
      </c>
      <c r="J23" s="52" t="s">
        <v>22</v>
      </c>
      <c r="K23" s="17"/>
      <c r="L23" s="52" t="s">
        <v>22</v>
      </c>
      <c r="M23" s="52" t="s">
        <v>22</v>
      </c>
      <c r="N23" s="52" t="s">
        <v>22</v>
      </c>
      <c r="O23" s="52" t="s">
        <v>22</v>
      </c>
      <c r="P23" s="52" t="s">
        <v>22</v>
      </c>
      <c r="Q23" s="52" t="s">
        <v>22</v>
      </c>
      <c r="R23" s="17"/>
      <c r="S23" s="18" t="s">
        <v>30</v>
      </c>
      <c r="T23" s="18" t="s">
        <v>30</v>
      </c>
      <c r="U23" s="18" t="s">
        <v>30</v>
      </c>
      <c r="V23" s="18" t="s">
        <v>30</v>
      </c>
      <c r="W23" s="18" t="s">
        <v>30</v>
      </c>
      <c r="X23" s="17"/>
      <c r="Y23" s="17"/>
      <c r="Z23" s="17"/>
      <c r="AA23" s="17"/>
      <c r="AB23" s="17"/>
      <c r="AC23" s="18" t="s">
        <v>30</v>
      </c>
      <c r="AD23" s="18" t="s">
        <v>30</v>
      </c>
      <c r="AE23" s="18" t="s">
        <v>30</v>
      </c>
      <c r="AF23" s="17"/>
      <c r="AG23" s="19"/>
      <c r="AH23" s="24"/>
      <c r="AI23" s="20">
        <f t="shared" si="1"/>
        <v>8</v>
      </c>
      <c r="AJ23" s="20">
        <f t="shared" si="2"/>
        <v>8</v>
      </c>
      <c r="AK23" s="21">
        <f t="shared" si="3"/>
        <v>0</v>
      </c>
      <c r="AL23" s="21">
        <f t="shared" si="4"/>
        <v>0</v>
      </c>
      <c r="AM23" s="22">
        <f t="shared" si="0"/>
        <v>16</v>
      </c>
    </row>
    <row r="24" spans="1:39" ht="16.5">
      <c r="A24" s="54"/>
      <c r="B24" s="16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19"/>
      <c r="AI24" s="20">
        <f t="shared" si="1"/>
        <v>0</v>
      </c>
      <c r="AJ24" s="20">
        <f t="shared" si="2"/>
        <v>0</v>
      </c>
      <c r="AK24" s="21">
        <f t="shared" si="3"/>
        <v>0</v>
      </c>
      <c r="AL24" s="21">
        <f t="shared" si="4"/>
        <v>0</v>
      </c>
      <c r="AM24" s="26">
        <f t="shared" si="0"/>
        <v>0</v>
      </c>
    </row>
    <row r="25" spans="1:39" ht="16.5">
      <c r="A25" s="54" t="s">
        <v>7</v>
      </c>
      <c r="B25" s="16" t="s">
        <v>43</v>
      </c>
      <c r="C25" s="18" t="s">
        <v>30</v>
      </c>
      <c r="D25" s="51" t="s">
        <v>29</v>
      </c>
      <c r="E25" s="51" t="s">
        <v>29</v>
      </c>
      <c r="F25" s="51" t="s">
        <v>29</v>
      </c>
      <c r="G25" s="51" t="s">
        <v>29</v>
      </c>
      <c r="H25" s="51" t="s">
        <v>29</v>
      </c>
      <c r="I25" s="51" t="s">
        <v>29</v>
      </c>
      <c r="J25" s="51" t="s">
        <v>29</v>
      </c>
      <c r="K25" s="51" t="s">
        <v>29</v>
      </c>
      <c r="L25" s="51" t="s">
        <v>29</v>
      </c>
      <c r="M25" s="51" t="s">
        <v>29</v>
      </c>
      <c r="N25" s="51" t="s">
        <v>29</v>
      </c>
      <c r="O25" s="51" t="s">
        <v>29</v>
      </c>
      <c r="P25" s="51" t="s">
        <v>29</v>
      </c>
      <c r="Q25" s="51" t="s">
        <v>29</v>
      </c>
      <c r="R25" s="51" t="s">
        <v>29</v>
      </c>
      <c r="S25" s="18" t="s">
        <v>30</v>
      </c>
      <c r="T25" s="18" t="s">
        <v>30</v>
      </c>
      <c r="U25" s="18" t="s">
        <v>30</v>
      </c>
      <c r="V25" s="18" t="s">
        <v>30</v>
      </c>
      <c r="W25" s="18" t="s">
        <v>30</v>
      </c>
      <c r="X25" s="17"/>
      <c r="Y25" s="17"/>
      <c r="Z25" s="17"/>
      <c r="AA25" s="17"/>
      <c r="AB25" s="17"/>
      <c r="AC25" s="18" t="s">
        <v>30</v>
      </c>
      <c r="AD25" s="18" t="s">
        <v>30</v>
      </c>
      <c r="AE25" s="18" t="s">
        <v>30</v>
      </c>
      <c r="AF25" s="17"/>
      <c r="AG25" s="19"/>
      <c r="AH25" s="19"/>
      <c r="AI25" s="20">
        <f t="shared" si="1"/>
        <v>9</v>
      </c>
      <c r="AJ25" s="20">
        <f t="shared" si="2"/>
        <v>0</v>
      </c>
      <c r="AK25" s="21">
        <f t="shared" si="3"/>
        <v>0</v>
      </c>
      <c r="AL25" s="21">
        <f t="shared" si="4"/>
        <v>0</v>
      </c>
      <c r="AM25" s="22">
        <f t="shared" si="0"/>
        <v>9</v>
      </c>
    </row>
    <row r="26" spans="1:39" ht="16.5">
      <c r="A26" s="54"/>
      <c r="B26" s="16" t="s">
        <v>44</v>
      </c>
      <c r="C26" s="51" t="s">
        <v>27</v>
      </c>
      <c r="D26" s="51" t="s">
        <v>27</v>
      </c>
      <c r="E26" s="51" t="s">
        <v>27</v>
      </c>
      <c r="F26" s="17"/>
      <c r="G26" s="17"/>
      <c r="H26" s="17"/>
      <c r="I26" s="52" t="s">
        <v>22</v>
      </c>
      <c r="J26" s="52" t="s">
        <v>22</v>
      </c>
      <c r="K26" s="17"/>
      <c r="L26" s="52" t="s">
        <v>22</v>
      </c>
      <c r="M26" s="52" t="s">
        <v>22</v>
      </c>
      <c r="N26" s="52" t="s">
        <v>22</v>
      </c>
      <c r="O26" s="52" t="s">
        <v>22</v>
      </c>
      <c r="P26" s="52" t="s">
        <v>22</v>
      </c>
      <c r="Q26" s="52" t="s">
        <v>22</v>
      </c>
      <c r="R26" s="17"/>
      <c r="S26" s="18" t="s">
        <v>30</v>
      </c>
      <c r="T26" s="18" t="s">
        <v>30</v>
      </c>
      <c r="U26" s="18" t="s">
        <v>30</v>
      </c>
      <c r="V26" s="18" t="s">
        <v>30</v>
      </c>
      <c r="W26" s="18" t="s">
        <v>30</v>
      </c>
      <c r="X26" s="17"/>
      <c r="Y26" s="17"/>
      <c r="Z26" s="17"/>
      <c r="AA26" s="17"/>
      <c r="AB26" s="17"/>
      <c r="AC26" s="18" t="s">
        <v>30</v>
      </c>
      <c r="AD26" s="18" t="s">
        <v>30</v>
      </c>
      <c r="AE26" s="18" t="s">
        <v>30</v>
      </c>
      <c r="AF26" s="17"/>
      <c r="AG26" s="19"/>
      <c r="AH26" s="19"/>
      <c r="AI26" s="20">
        <f t="shared" si="1"/>
        <v>8</v>
      </c>
      <c r="AJ26" s="20">
        <f t="shared" si="2"/>
        <v>8</v>
      </c>
      <c r="AK26" s="21">
        <f t="shared" si="3"/>
        <v>0</v>
      </c>
      <c r="AL26" s="21">
        <f t="shared" si="4"/>
        <v>3</v>
      </c>
      <c r="AM26" s="22">
        <f t="shared" si="0"/>
        <v>16</v>
      </c>
    </row>
    <row r="27" spans="1:39" ht="16.5">
      <c r="A27" s="54"/>
      <c r="B27" s="16" t="s">
        <v>45</v>
      </c>
      <c r="C27" s="51" t="s">
        <v>27</v>
      </c>
      <c r="D27" s="51" t="s">
        <v>27</v>
      </c>
      <c r="E27" s="51" t="s">
        <v>27</v>
      </c>
      <c r="F27" s="17"/>
      <c r="G27" s="17"/>
      <c r="H27" s="17"/>
      <c r="I27" s="52" t="s">
        <v>22</v>
      </c>
      <c r="J27" s="52" t="s">
        <v>22</v>
      </c>
      <c r="K27" s="17"/>
      <c r="L27" s="52" t="s">
        <v>22</v>
      </c>
      <c r="M27" s="52" t="s">
        <v>22</v>
      </c>
      <c r="N27" s="52" t="s">
        <v>22</v>
      </c>
      <c r="O27" s="52" t="s">
        <v>22</v>
      </c>
      <c r="P27" s="52" t="s">
        <v>22</v>
      </c>
      <c r="Q27" s="52" t="s">
        <v>22</v>
      </c>
      <c r="R27" s="17"/>
      <c r="S27" s="18" t="s">
        <v>30</v>
      </c>
      <c r="T27" s="18" t="s">
        <v>30</v>
      </c>
      <c r="U27" s="18" t="s">
        <v>30</v>
      </c>
      <c r="V27" s="18" t="s">
        <v>30</v>
      </c>
      <c r="W27" s="18" t="s">
        <v>30</v>
      </c>
      <c r="X27" s="17"/>
      <c r="Y27" s="17"/>
      <c r="Z27" s="17"/>
      <c r="AA27" s="17"/>
      <c r="AB27" s="17"/>
      <c r="AC27" s="18" t="s">
        <v>30</v>
      </c>
      <c r="AD27" s="18" t="s">
        <v>30</v>
      </c>
      <c r="AE27" s="18" t="s">
        <v>30</v>
      </c>
      <c r="AF27" s="17"/>
      <c r="AG27" s="19"/>
      <c r="AH27" s="19"/>
      <c r="AI27" s="20">
        <f t="shared" si="1"/>
        <v>8</v>
      </c>
      <c r="AJ27" s="20">
        <f t="shared" si="2"/>
        <v>8</v>
      </c>
      <c r="AK27" s="21">
        <f t="shared" si="3"/>
        <v>0</v>
      </c>
      <c r="AL27" s="21">
        <f t="shared" si="4"/>
        <v>3</v>
      </c>
      <c r="AM27" s="22">
        <f t="shared" si="0"/>
        <v>16</v>
      </c>
    </row>
    <row r="28" spans="1:39" ht="16.5">
      <c r="A28" s="54"/>
      <c r="B28" s="16" t="s">
        <v>46</v>
      </c>
      <c r="C28" s="18" t="s">
        <v>30</v>
      </c>
      <c r="D28" s="51" t="s">
        <v>29</v>
      </c>
      <c r="E28" s="51" t="s">
        <v>29</v>
      </c>
      <c r="F28" s="51" t="s">
        <v>29</v>
      </c>
      <c r="G28" s="51" t="s">
        <v>29</v>
      </c>
      <c r="H28" s="51" t="s">
        <v>29</v>
      </c>
      <c r="I28" s="51" t="s">
        <v>29</v>
      </c>
      <c r="J28" s="51" t="s">
        <v>29</v>
      </c>
      <c r="K28" s="51" t="s">
        <v>29</v>
      </c>
      <c r="L28" s="51" t="s">
        <v>29</v>
      </c>
      <c r="M28" s="51" t="s">
        <v>29</v>
      </c>
      <c r="N28" s="51" t="s">
        <v>29</v>
      </c>
      <c r="O28" s="51" t="s">
        <v>29</v>
      </c>
      <c r="P28" s="51" t="s">
        <v>29</v>
      </c>
      <c r="Q28" s="51" t="s">
        <v>29</v>
      </c>
      <c r="R28" s="51" t="s">
        <v>29</v>
      </c>
      <c r="S28" s="18" t="s">
        <v>30</v>
      </c>
      <c r="T28" s="18" t="s">
        <v>30</v>
      </c>
      <c r="U28" s="18" t="s">
        <v>30</v>
      </c>
      <c r="V28" s="18" t="s">
        <v>30</v>
      </c>
      <c r="W28" s="18" t="s">
        <v>30</v>
      </c>
      <c r="X28" s="17"/>
      <c r="Y28" s="17"/>
      <c r="Z28" s="17"/>
      <c r="AA28" s="17"/>
      <c r="AB28" s="17"/>
      <c r="AC28" s="18" t="s">
        <v>30</v>
      </c>
      <c r="AD28" s="18" t="s">
        <v>30</v>
      </c>
      <c r="AE28" s="18" t="s">
        <v>30</v>
      </c>
      <c r="AF28" s="17"/>
      <c r="AG28" s="19"/>
      <c r="AH28" s="19"/>
      <c r="AI28" s="20">
        <f t="shared" si="1"/>
        <v>9</v>
      </c>
      <c r="AJ28" s="20">
        <f t="shared" si="2"/>
        <v>0</v>
      </c>
      <c r="AK28" s="21">
        <f t="shared" si="3"/>
        <v>0</v>
      </c>
      <c r="AL28" s="21">
        <f t="shared" si="4"/>
        <v>0</v>
      </c>
      <c r="AM28" s="22">
        <f t="shared" si="0"/>
        <v>9</v>
      </c>
    </row>
    <row r="29" spans="1:39" ht="16.5">
      <c r="A29" s="54"/>
      <c r="B29" s="16" t="s">
        <v>47</v>
      </c>
      <c r="C29" s="18" t="s">
        <v>30</v>
      </c>
      <c r="D29" s="51" t="s">
        <v>29</v>
      </c>
      <c r="E29" s="51" t="s">
        <v>29</v>
      </c>
      <c r="F29" s="51" t="s">
        <v>29</v>
      </c>
      <c r="G29" s="51" t="s">
        <v>29</v>
      </c>
      <c r="H29" s="51" t="s">
        <v>29</v>
      </c>
      <c r="I29" s="51" t="s">
        <v>29</v>
      </c>
      <c r="J29" s="51" t="s">
        <v>29</v>
      </c>
      <c r="K29" s="51" t="s">
        <v>29</v>
      </c>
      <c r="L29" s="51" t="s">
        <v>29</v>
      </c>
      <c r="M29" s="51" t="s">
        <v>29</v>
      </c>
      <c r="N29" s="51" t="s">
        <v>29</v>
      </c>
      <c r="O29" s="51" t="s">
        <v>29</v>
      </c>
      <c r="P29" s="51" t="s">
        <v>29</v>
      </c>
      <c r="Q29" s="51" t="s">
        <v>29</v>
      </c>
      <c r="R29" s="51" t="s">
        <v>29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  <c r="X29" s="17"/>
      <c r="Y29" s="17"/>
      <c r="Z29" s="17"/>
      <c r="AA29" s="17"/>
      <c r="AB29" s="17"/>
      <c r="AC29" s="18" t="s">
        <v>3</v>
      </c>
      <c r="AD29" s="18" t="s">
        <v>3</v>
      </c>
      <c r="AE29" s="18" t="s">
        <v>3</v>
      </c>
      <c r="AF29" s="17"/>
      <c r="AG29" s="19"/>
      <c r="AH29" s="19"/>
      <c r="AI29" s="20">
        <f t="shared" si="1"/>
        <v>1</v>
      </c>
      <c r="AJ29" s="20">
        <f t="shared" si="2"/>
        <v>0</v>
      </c>
      <c r="AK29" s="21">
        <f t="shared" si="3"/>
        <v>8</v>
      </c>
      <c r="AL29" s="21">
        <f t="shared" si="4"/>
        <v>0</v>
      </c>
      <c r="AM29" s="22">
        <f t="shared" si="0"/>
        <v>9</v>
      </c>
    </row>
    <row r="30" spans="1:39" ht="16.5">
      <c r="A30" s="54"/>
      <c r="B30" s="16" t="s">
        <v>48</v>
      </c>
      <c r="C30" s="17"/>
      <c r="D30" s="17"/>
      <c r="E30" s="17"/>
      <c r="F30" s="17"/>
      <c r="G30" s="17"/>
      <c r="H30" s="17"/>
      <c r="I30" s="52" t="s">
        <v>22</v>
      </c>
      <c r="J30" s="52" t="s">
        <v>22</v>
      </c>
      <c r="K30" s="17"/>
      <c r="L30" s="52" t="s">
        <v>22</v>
      </c>
      <c r="M30" s="52" t="s">
        <v>22</v>
      </c>
      <c r="N30" s="52" t="s">
        <v>22</v>
      </c>
      <c r="O30" s="52" t="s">
        <v>22</v>
      </c>
      <c r="P30" s="52" t="s">
        <v>22</v>
      </c>
      <c r="Q30" s="52" t="s">
        <v>22</v>
      </c>
      <c r="R30" s="17"/>
      <c r="S30" s="18" t="s">
        <v>3</v>
      </c>
      <c r="T30" s="18" t="s">
        <v>3</v>
      </c>
      <c r="U30" s="18" t="s">
        <v>3</v>
      </c>
      <c r="V30" s="18" t="s">
        <v>3</v>
      </c>
      <c r="W30" s="18" t="s">
        <v>3</v>
      </c>
      <c r="X30" s="17"/>
      <c r="Y30" s="17"/>
      <c r="Z30" s="17"/>
      <c r="AA30" s="17"/>
      <c r="AB30" s="17"/>
      <c r="AC30" s="18" t="s">
        <v>3</v>
      </c>
      <c r="AD30" s="18" t="s">
        <v>3</v>
      </c>
      <c r="AE30" s="18" t="s">
        <v>3</v>
      </c>
      <c r="AF30" s="17"/>
      <c r="AG30" s="19"/>
      <c r="AH30" s="19"/>
      <c r="AI30" s="20">
        <f t="shared" si="1"/>
        <v>0</v>
      </c>
      <c r="AJ30" s="20">
        <f t="shared" si="2"/>
        <v>8</v>
      </c>
      <c r="AK30" s="21">
        <f t="shared" si="3"/>
        <v>8</v>
      </c>
      <c r="AL30" s="21">
        <f t="shared" si="4"/>
        <v>0</v>
      </c>
      <c r="AM30" s="22">
        <f t="shared" si="0"/>
        <v>16</v>
      </c>
    </row>
    <row r="31" spans="1:39" ht="16.5">
      <c r="A31" s="54"/>
      <c r="B31" s="16" t="s">
        <v>49</v>
      </c>
      <c r="C31" s="17"/>
      <c r="D31" s="17"/>
      <c r="E31" s="17"/>
      <c r="F31" s="17"/>
      <c r="G31" s="17"/>
      <c r="H31" s="17"/>
      <c r="I31" s="52" t="s">
        <v>22</v>
      </c>
      <c r="J31" s="52" t="s">
        <v>22</v>
      </c>
      <c r="K31" s="17"/>
      <c r="L31" s="52" t="s">
        <v>22</v>
      </c>
      <c r="M31" s="52" t="s">
        <v>22</v>
      </c>
      <c r="N31" s="52" t="s">
        <v>22</v>
      </c>
      <c r="O31" s="52" t="s">
        <v>22</v>
      </c>
      <c r="P31" s="52" t="s">
        <v>22</v>
      </c>
      <c r="Q31" s="52" t="s">
        <v>22</v>
      </c>
      <c r="R31" s="17"/>
      <c r="S31" s="18" t="s">
        <v>30</v>
      </c>
      <c r="T31" s="18" t="s">
        <v>30</v>
      </c>
      <c r="U31" s="18" t="s">
        <v>30</v>
      </c>
      <c r="V31" s="18" t="s">
        <v>30</v>
      </c>
      <c r="W31" s="18" t="s">
        <v>30</v>
      </c>
      <c r="X31" s="17"/>
      <c r="Y31" s="17"/>
      <c r="Z31" s="17"/>
      <c r="AA31" s="17"/>
      <c r="AB31" s="17"/>
      <c r="AC31" s="18" t="s">
        <v>30</v>
      </c>
      <c r="AD31" s="18" t="s">
        <v>30</v>
      </c>
      <c r="AE31" s="18" t="s">
        <v>30</v>
      </c>
      <c r="AF31" s="17"/>
      <c r="AG31" s="19"/>
      <c r="AH31" s="24"/>
      <c r="AI31" s="20">
        <f t="shared" si="1"/>
        <v>8</v>
      </c>
      <c r="AJ31" s="20">
        <f t="shared" si="2"/>
        <v>8</v>
      </c>
      <c r="AK31" s="21">
        <f t="shared" si="3"/>
        <v>0</v>
      </c>
      <c r="AL31" s="21">
        <f t="shared" si="4"/>
        <v>0</v>
      </c>
      <c r="AM31" s="22">
        <f t="shared" si="0"/>
        <v>16</v>
      </c>
    </row>
    <row r="32" spans="1:39" ht="16.5">
      <c r="A32" s="54"/>
      <c r="B32" s="16" t="s">
        <v>50</v>
      </c>
      <c r="C32" s="17"/>
      <c r="D32" s="17"/>
      <c r="E32" s="17"/>
      <c r="F32" s="17"/>
      <c r="G32" s="17"/>
      <c r="H32" s="17"/>
      <c r="I32" s="52" t="s">
        <v>22</v>
      </c>
      <c r="J32" s="52" t="s">
        <v>22</v>
      </c>
      <c r="K32" s="17"/>
      <c r="L32" s="52" t="s">
        <v>22</v>
      </c>
      <c r="M32" s="52" t="s">
        <v>22</v>
      </c>
      <c r="N32" s="52" t="s">
        <v>22</v>
      </c>
      <c r="O32" s="52" t="s">
        <v>22</v>
      </c>
      <c r="P32" s="52" t="s">
        <v>22</v>
      </c>
      <c r="Q32" s="52" t="s">
        <v>22</v>
      </c>
      <c r="R32" s="17"/>
      <c r="S32" s="18" t="s">
        <v>3</v>
      </c>
      <c r="T32" s="18" t="s">
        <v>3</v>
      </c>
      <c r="U32" s="18" t="s">
        <v>3</v>
      </c>
      <c r="V32" s="18" t="s">
        <v>3</v>
      </c>
      <c r="W32" s="18" t="s">
        <v>3</v>
      </c>
      <c r="X32" s="17"/>
      <c r="Y32" s="17"/>
      <c r="Z32" s="17"/>
      <c r="AA32" s="17"/>
      <c r="AB32" s="17"/>
      <c r="AC32" s="18" t="s">
        <v>3</v>
      </c>
      <c r="AD32" s="18" t="s">
        <v>3</v>
      </c>
      <c r="AE32" s="18" t="s">
        <v>3</v>
      </c>
      <c r="AF32" s="17"/>
      <c r="AG32" s="19"/>
      <c r="AH32" s="19"/>
      <c r="AI32" s="20">
        <f>COUNTIF(C32:AH32,"서울")</f>
        <v>0</v>
      </c>
      <c r="AJ32" s="20">
        <f t="shared" si="2"/>
        <v>8</v>
      </c>
      <c r="AK32" s="21">
        <f t="shared" si="3"/>
        <v>8</v>
      </c>
      <c r="AL32" s="21">
        <f t="shared" si="4"/>
        <v>0</v>
      </c>
      <c r="AM32" s="22">
        <f t="shared" si="0"/>
        <v>16</v>
      </c>
    </row>
    <row r="33" spans="1:39" ht="17.25" thickBot="1">
      <c r="A33" s="55"/>
      <c r="B33" s="27"/>
      <c r="C33" s="28"/>
      <c r="D33" s="28"/>
      <c r="E33" s="28"/>
      <c r="F33" s="28"/>
      <c r="G33" s="28"/>
      <c r="H33" s="28"/>
      <c r="I33" s="29"/>
      <c r="J33" s="28"/>
      <c r="K33" s="28"/>
      <c r="L33" s="29"/>
      <c r="M33" s="29"/>
      <c r="N33" s="29"/>
      <c r="O33" s="30"/>
      <c r="P33" s="30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29"/>
      <c r="AG33" s="31"/>
      <c r="AH33" s="29"/>
      <c r="AI33" s="32">
        <f>COUNTIF(C33:AF33,"서울")</f>
        <v>0</v>
      </c>
      <c r="AJ33" s="32">
        <f>COUNTIF(D33:AH33,"서울")</f>
        <v>0</v>
      </c>
      <c r="AK33" s="33">
        <f>COUNTIF(C33:AF33,"문경")</f>
        <v>0</v>
      </c>
      <c r="AL33" s="34"/>
      <c r="AM33" s="34">
        <f t="shared" si="0"/>
        <v>0</v>
      </c>
    </row>
    <row r="34" spans="1:39" ht="17.25" thickBot="1">
      <c r="A34" s="35" t="s">
        <v>51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36"/>
      <c r="AI34" s="37">
        <f>MAX(AI7:AI33)</f>
        <v>9</v>
      </c>
      <c r="AJ34" s="37">
        <f>MAX(AJ7:AJ33)</f>
        <v>8</v>
      </c>
      <c r="AK34" s="37">
        <f>MAX(AK7:AK33)</f>
        <v>16</v>
      </c>
      <c r="AL34" s="37"/>
      <c r="AM34" s="37">
        <f>MAX(AM7:AM33)</f>
        <v>16</v>
      </c>
    </row>
    <row r="35" spans="1:39" ht="16.5">
      <c r="A35" s="56" t="s">
        <v>52</v>
      </c>
      <c r="B35" s="38" t="s">
        <v>53</v>
      </c>
      <c r="C35" s="39">
        <f aca="true" t="shared" si="5" ref="C35:AG35">COUNTIF(C7:C33,"서울")</f>
        <v>8</v>
      </c>
      <c r="D35" s="39">
        <f t="shared" si="5"/>
        <v>0</v>
      </c>
      <c r="E35" s="39">
        <f t="shared" si="5"/>
        <v>0</v>
      </c>
      <c r="F35" s="39">
        <f t="shared" si="5"/>
        <v>0</v>
      </c>
      <c r="G35" s="39">
        <f t="shared" si="5"/>
        <v>0</v>
      </c>
      <c r="H35" s="39">
        <f t="shared" si="5"/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39">
        <f t="shared" si="5"/>
        <v>0</v>
      </c>
      <c r="N35" s="39">
        <f t="shared" si="5"/>
        <v>0</v>
      </c>
      <c r="O35" s="39">
        <f t="shared" si="5"/>
        <v>0</v>
      </c>
      <c r="P35" s="39">
        <f t="shared" si="5"/>
        <v>0</v>
      </c>
      <c r="Q35" s="39">
        <f t="shared" si="5"/>
        <v>0</v>
      </c>
      <c r="R35" s="39">
        <f t="shared" si="5"/>
        <v>0</v>
      </c>
      <c r="S35" s="39">
        <f t="shared" si="5"/>
        <v>9</v>
      </c>
      <c r="T35" s="39">
        <f t="shared" si="5"/>
        <v>9</v>
      </c>
      <c r="U35" s="39">
        <f t="shared" si="5"/>
        <v>9</v>
      </c>
      <c r="V35" s="39">
        <f t="shared" si="5"/>
        <v>9</v>
      </c>
      <c r="W35" s="39">
        <f t="shared" si="5"/>
        <v>9</v>
      </c>
      <c r="X35" s="39">
        <f t="shared" si="5"/>
        <v>0</v>
      </c>
      <c r="Y35" s="39">
        <f t="shared" si="5"/>
        <v>0</v>
      </c>
      <c r="Z35" s="39">
        <f t="shared" si="5"/>
        <v>0</v>
      </c>
      <c r="AA35" s="39">
        <f t="shared" si="5"/>
        <v>0</v>
      </c>
      <c r="AB35" s="39">
        <f t="shared" si="5"/>
        <v>0</v>
      </c>
      <c r="AC35" s="39">
        <f t="shared" si="5"/>
        <v>9</v>
      </c>
      <c r="AD35" s="39">
        <f t="shared" si="5"/>
        <v>9</v>
      </c>
      <c r="AE35" s="39">
        <f t="shared" si="5"/>
        <v>9</v>
      </c>
      <c r="AF35" s="39">
        <f t="shared" si="5"/>
        <v>0</v>
      </c>
      <c r="AG35" s="40">
        <f t="shared" si="5"/>
        <v>0</v>
      </c>
      <c r="AH35" s="41"/>
      <c r="AI35" s="41"/>
      <c r="AJ35" s="42"/>
      <c r="AK35" s="42"/>
      <c r="AL35" s="42"/>
      <c r="AM35" s="42"/>
    </row>
    <row r="36" spans="1:39" ht="16.5">
      <c r="A36" s="57"/>
      <c r="B36" s="43" t="s">
        <v>54</v>
      </c>
      <c r="C36" s="44">
        <f aca="true" t="shared" si="6" ref="C36:AG36">COUNTIF(C7:C33,"문경")</f>
        <v>0</v>
      </c>
      <c r="D36" s="44">
        <f t="shared" si="6"/>
        <v>0</v>
      </c>
      <c r="E36" s="44">
        <f t="shared" si="6"/>
        <v>0</v>
      </c>
      <c r="F36" s="44">
        <f t="shared" si="6"/>
        <v>0</v>
      </c>
      <c r="G36" s="44">
        <f t="shared" si="6"/>
        <v>0</v>
      </c>
      <c r="H36" s="44">
        <f t="shared" si="6"/>
        <v>0</v>
      </c>
      <c r="I36" s="44">
        <f t="shared" si="6"/>
        <v>1</v>
      </c>
      <c r="J36" s="44">
        <f t="shared" si="6"/>
        <v>1</v>
      </c>
      <c r="K36" s="44">
        <f t="shared" si="6"/>
        <v>0</v>
      </c>
      <c r="L36" s="44">
        <f t="shared" si="6"/>
        <v>1</v>
      </c>
      <c r="M36" s="44">
        <f t="shared" si="6"/>
        <v>1</v>
      </c>
      <c r="N36" s="44">
        <f t="shared" si="6"/>
        <v>1</v>
      </c>
      <c r="O36" s="44">
        <f t="shared" si="6"/>
        <v>1</v>
      </c>
      <c r="P36" s="44">
        <f t="shared" si="6"/>
        <v>1</v>
      </c>
      <c r="Q36" s="44">
        <f t="shared" si="6"/>
        <v>1</v>
      </c>
      <c r="R36" s="44">
        <f t="shared" si="6"/>
        <v>0</v>
      </c>
      <c r="S36" s="44">
        <f t="shared" si="6"/>
        <v>13</v>
      </c>
      <c r="T36" s="44">
        <f t="shared" si="6"/>
        <v>13</v>
      </c>
      <c r="U36" s="44">
        <f t="shared" si="6"/>
        <v>13</v>
      </c>
      <c r="V36" s="44">
        <f t="shared" si="6"/>
        <v>13</v>
      </c>
      <c r="W36" s="44">
        <f t="shared" si="6"/>
        <v>13</v>
      </c>
      <c r="X36" s="44">
        <f t="shared" si="6"/>
        <v>0</v>
      </c>
      <c r="Y36" s="44">
        <f t="shared" si="6"/>
        <v>0</v>
      </c>
      <c r="Z36" s="44">
        <f t="shared" si="6"/>
        <v>0</v>
      </c>
      <c r="AA36" s="44">
        <f t="shared" si="6"/>
        <v>0</v>
      </c>
      <c r="AB36" s="44">
        <f t="shared" si="6"/>
        <v>0</v>
      </c>
      <c r="AC36" s="44">
        <f t="shared" si="6"/>
        <v>13</v>
      </c>
      <c r="AD36" s="44">
        <f t="shared" si="6"/>
        <v>13</v>
      </c>
      <c r="AE36" s="44">
        <f t="shared" si="6"/>
        <v>13</v>
      </c>
      <c r="AF36" s="44">
        <f t="shared" si="6"/>
        <v>0</v>
      </c>
      <c r="AG36" s="45">
        <f t="shared" si="6"/>
        <v>0</v>
      </c>
      <c r="AH36" s="41"/>
      <c r="AI36" s="41"/>
      <c r="AJ36" s="42"/>
      <c r="AK36" s="42"/>
      <c r="AL36" s="42"/>
      <c r="AM36" s="42"/>
    </row>
    <row r="37" spans="1:39" ht="16.5">
      <c r="A37" s="57"/>
      <c r="B37" s="43" t="s">
        <v>11</v>
      </c>
      <c r="C37" s="44">
        <f>COUNTIF(C7:C33,"전지")</f>
        <v>0</v>
      </c>
      <c r="D37" s="44">
        <f aca="true" t="shared" si="7" ref="D37:AG37">COUNTIF(D7:D33,"전지")</f>
        <v>0</v>
      </c>
      <c r="E37" s="44">
        <f t="shared" si="7"/>
        <v>0</v>
      </c>
      <c r="F37" s="44">
        <f t="shared" si="7"/>
        <v>0</v>
      </c>
      <c r="G37" s="44">
        <f t="shared" si="7"/>
        <v>0</v>
      </c>
      <c r="H37" s="44">
        <f t="shared" si="7"/>
        <v>0</v>
      </c>
      <c r="I37" s="44">
        <f t="shared" si="7"/>
        <v>12</v>
      </c>
      <c r="J37" s="44">
        <f t="shared" si="7"/>
        <v>12</v>
      </c>
      <c r="K37" s="44">
        <f t="shared" si="7"/>
        <v>0</v>
      </c>
      <c r="L37" s="44">
        <f t="shared" si="7"/>
        <v>12</v>
      </c>
      <c r="M37" s="44">
        <f t="shared" si="7"/>
        <v>12</v>
      </c>
      <c r="N37" s="44">
        <f t="shared" si="7"/>
        <v>12</v>
      </c>
      <c r="O37" s="44">
        <f t="shared" si="7"/>
        <v>12</v>
      </c>
      <c r="P37" s="44">
        <f t="shared" si="7"/>
        <v>12</v>
      </c>
      <c r="Q37" s="44">
        <f t="shared" si="7"/>
        <v>12</v>
      </c>
      <c r="R37" s="44">
        <f t="shared" si="7"/>
        <v>0</v>
      </c>
      <c r="S37" s="44">
        <f t="shared" si="7"/>
        <v>0</v>
      </c>
      <c r="T37" s="44">
        <f t="shared" si="7"/>
        <v>0</v>
      </c>
      <c r="U37" s="44">
        <f t="shared" si="7"/>
        <v>0</v>
      </c>
      <c r="V37" s="44">
        <f t="shared" si="7"/>
        <v>0</v>
      </c>
      <c r="W37" s="44">
        <f t="shared" si="7"/>
        <v>0</v>
      </c>
      <c r="X37" s="44">
        <f t="shared" si="7"/>
        <v>0</v>
      </c>
      <c r="Y37" s="44">
        <f t="shared" si="7"/>
        <v>0</v>
      </c>
      <c r="Z37" s="44">
        <f t="shared" si="7"/>
        <v>0</v>
      </c>
      <c r="AA37" s="44">
        <f t="shared" si="7"/>
        <v>0</v>
      </c>
      <c r="AB37" s="44">
        <f t="shared" si="7"/>
        <v>0</v>
      </c>
      <c r="AC37" s="44">
        <f t="shared" si="7"/>
        <v>0</v>
      </c>
      <c r="AD37" s="44">
        <f t="shared" si="7"/>
        <v>0</v>
      </c>
      <c r="AE37" s="44">
        <f t="shared" si="7"/>
        <v>0</v>
      </c>
      <c r="AF37" s="44">
        <f t="shared" si="7"/>
        <v>0</v>
      </c>
      <c r="AG37" s="45">
        <f t="shared" si="7"/>
        <v>0</v>
      </c>
      <c r="AH37" s="41"/>
      <c r="AI37" s="41"/>
      <c r="AJ37" s="42"/>
      <c r="AK37" s="42"/>
      <c r="AL37" s="42"/>
      <c r="AM37" s="42"/>
    </row>
    <row r="38" spans="1:39" ht="16.5">
      <c r="A38" s="57"/>
      <c r="B38" s="43" t="s">
        <v>55</v>
      </c>
      <c r="C38" s="44">
        <f>COUNTIF(C7:C33,"국제")</f>
        <v>0</v>
      </c>
      <c r="D38" s="44">
        <f aca="true" t="shared" si="8" ref="D38:AG38">COUNTIF(D7:D33,"국제")</f>
        <v>8</v>
      </c>
      <c r="E38" s="44">
        <f t="shared" si="8"/>
        <v>9</v>
      </c>
      <c r="F38" s="44">
        <f t="shared" si="8"/>
        <v>9</v>
      </c>
      <c r="G38" s="44">
        <f t="shared" si="8"/>
        <v>9</v>
      </c>
      <c r="H38" s="44">
        <f t="shared" si="8"/>
        <v>9</v>
      </c>
      <c r="I38" s="44">
        <f t="shared" si="8"/>
        <v>9</v>
      </c>
      <c r="J38" s="44">
        <f t="shared" si="8"/>
        <v>9</v>
      </c>
      <c r="K38" s="44">
        <f t="shared" si="8"/>
        <v>9</v>
      </c>
      <c r="L38" s="44">
        <f t="shared" si="8"/>
        <v>9</v>
      </c>
      <c r="M38" s="44">
        <f t="shared" si="8"/>
        <v>9</v>
      </c>
      <c r="N38" s="44">
        <f t="shared" si="8"/>
        <v>9</v>
      </c>
      <c r="O38" s="44">
        <f t="shared" si="8"/>
        <v>9</v>
      </c>
      <c r="P38" s="44">
        <f t="shared" si="8"/>
        <v>9</v>
      </c>
      <c r="Q38" s="44">
        <f t="shared" si="8"/>
        <v>9</v>
      </c>
      <c r="R38" s="44">
        <f t="shared" si="8"/>
        <v>9</v>
      </c>
      <c r="S38" s="44">
        <f t="shared" si="8"/>
        <v>0</v>
      </c>
      <c r="T38" s="44">
        <f t="shared" si="8"/>
        <v>0</v>
      </c>
      <c r="U38" s="44">
        <f t="shared" si="8"/>
        <v>0</v>
      </c>
      <c r="V38" s="44">
        <f t="shared" si="8"/>
        <v>0</v>
      </c>
      <c r="W38" s="44">
        <f t="shared" si="8"/>
        <v>0</v>
      </c>
      <c r="X38" s="44">
        <f t="shared" si="8"/>
        <v>0</v>
      </c>
      <c r="Y38" s="44">
        <f t="shared" si="8"/>
        <v>0</v>
      </c>
      <c r="Z38" s="44">
        <f t="shared" si="8"/>
        <v>0</v>
      </c>
      <c r="AA38" s="44">
        <f t="shared" si="8"/>
        <v>0</v>
      </c>
      <c r="AB38" s="44">
        <f t="shared" si="8"/>
        <v>0</v>
      </c>
      <c r="AC38" s="44">
        <f t="shared" si="8"/>
        <v>0</v>
      </c>
      <c r="AD38" s="44">
        <f t="shared" si="8"/>
        <v>0</v>
      </c>
      <c r="AE38" s="44">
        <f t="shared" si="8"/>
        <v>0</v>
      </c>
      <c r="AF38" s="44">
        <f t="shared" si="8"/>
        <v>0</v>
      </c>
      <c r="AG38" s="45">
        <f t="shared" si="8"/>
        <v>0</v>
      </c>
      <c r="AH38" s="41"/>
      <c r="AI38" s="41"/>
      <c r="AJ38" s="42"/>
      <c r="AK38" s="42"/>
      <c r="AL38" s="42"/>
      <c r="AM38" s="42"/>
    </row>
    <row r="39" spans="1:39" ht="16.5">
      <c r="A39" s="57"/>
      <c r="B39" s="43" t="s">
        <v>27</v>
      </c>
      <c r="C39" s="44">
        <f>COUNTIF(C8:C34,"AG")</f>
        <v>8</v>
      </c>
      <c r="D39" s="44">
        <f>COUNTIF(D8:D34,"AG")</f>
        <v>8</v>
      </c>
      <c r="E39" s="44">
        <f aca="true" t="shared" si="9" ref="E39:S39">COUNTIF(E8:E34,"AG")</f>
        <v>7</v>
      </c>
      <c r="F39" s="44">
        <f t="shared" si="9"/>
        <v>0</v>
      </c>
      <c r="G39" s="44">
        <f t="shared" si="9"/>
        <v>0</v>
      </c>
      <c r="H39" s="44">
        <f t="shared" si="9"/>
        <v>0</v>
      </c>
      <c r="I39" s="44">
        <f t="shared" si="9"/>
        <v>0</v>
      </c>
      <c r="J39" s="44">
        <f t="shared" si="9"/>
        <v>0</v>
      </c>
      <c r="K39" s="44">
        <f t="shared" si="9"/>
        <v>0</v>
      </c>
      <c r="L39" s="44">
        <f t="shared" si="9"/>
        <v>0</v>
      </c>
      <c r="M39" s="44">
        <f t="shared" si="9"/>
        <v>0</v>
      </c>
      <c r="N39" s="44">
        <f t="shared" si="9"/>
        <v>0</v>
      </c>
      <c r="O39" s="44">
        <f t="shared" si="9"/>
        <v>0</v>
      </c>
      <c r="P39" s="44">
        <f t="shared" si="9"/>
        <v>0</v>
      </c>
      <c r="Q39" s="44">
        <f t="shared" si="9"/>
        <v>0</v>
      </c>
      <c r="R39" s="44">
        <f t="shared" si="9"/>
        <v>0</v>
      </c>
      <c r="S39" s="44">
        <f t="shared" si="9"/>
        <v>0</v>
      </c>
      <c r="T39" s="44">
        <f aca="true" t="shared" si="10" ref="T39:AG39">COUNTIF(T7:T33,"국외")</f>
        <v>0</v>
      </c>
      <c r="U39" s="44">
        <f t="shared" si="10"/>
        <v>0</v>
      </c>
      <c r="V39" s="44">
        <f t="shared" si="10"/>
        <v>0</v>
      </c>
      <c r="W39" s="44">
        <f t="shared" si="10"/>
        <v>0</v>
      </c>
      <c r="X39" s="44">
        <f t="shared" si="10"/>
        <v>0</v>
      </c>
      <c r="Y39" s="44">
        <f t="shared" si="10"/>
        <v>0</v>
      </c>
      <c r="Z39" s="44">
        <f t="shared" si="10"/>
        <v>0</v>
      </c>
      <c r="AA39" s="44">
        <f t="shared" si="10"/>
        <v>0</v>
      </c>
      <c r="AB39" s="44">
        <f t="shared" si="10"/>
        <v>0</v>
      </c>
      <c r="AC39" s="44">
        <f t="shared" si="10"/>
        <v>0</v>
      </c>
      <c r="AD39" s="44">
        <f t="shared" si="10"/>
        <v>0</v>
      </c>
      <c r="AE39" s="44">
        <f t="shared" si="10"/>
        <v>0</v>
      </c>
      <c r="AF39" s="44">
        <f t="shared" si="10"/>
        <v>0</v>
      </c>
      <c r="AG39" s="45">
        <f t="shared" si="10"/>
        <v>0</v>
      </c>
      <c r="AH39" s="41"/>
      <c r="AI39" s="41"/>
      <c r="AJ39" s="42"/>
      <c r="AK39" s="42"/>
      <c r="AL39" s="42"/>
      <c r="AM39" s="42"/>
    </row>
    <row r="40" spans="1:39" ht="17.25" thickBot="1">
      <c r="A40" s="58"/>
      <c r="B40" s="46" t="s">
        <v>25</v>
      </c>
      <c r="C40" s="47">
        <f>SUM(C35:C39)</f>
        <v>16</v>
      </c>
      <c r="D40" s="47">
        <f aca="true" t="shared" si="11" ref="D40:AF40">SUM(D35:D39)</f>
        <v>16</v>
      </c>
      <c r="E40" s="47">
        <f t="shared" si="11"/>
        <v>16</v>
      </c>
      <c r="F40" s="47">
        <f t="shared" si="11"/>
        <v>9</v>
      </c>
      <c r="G40" s="47">
        <f t="shared" si="11"/>
        <v>9</v>
      </c>
      <c r="H40" s="47">
        <f t="shared" si="11"/>
        <v>9</v>
      </c>
      <c r="I40" s="47">
        <f t="shared" si="11"/>
        <v>22</v>
      </c>
      <c r="J40" s="47">
        <f t="shared" si="11"/>
        <v>22</v>
      </c>
      <c r="K40" s="47">
        <f t="shared" si="11"/>
        <v>9</v>
      </c>
      <c r="L40" s="47">
        <f t="shared" si="11"/>
        <v>22</v>
      </c>
      <c r="M40" s="47">
        <f t="shared" si="11"/>
        <v>22</v>
      </c>
      <c r="N40" s="47">
        <f t="shared" si="11"/>
        <v>22</v>
      </c>
      <c r="O40" s="47">
        <f t="shared" si="11"/>
        <v>22</v>
      </c>
      <c r="P40" s="47">
        <f t="shared" si="11"/>
        <v>22</v>
      </c>
      <c r="Q40" s="47">
        <f t="shared" si="11"/>
        <v>22</v>
      </c>
      <c r="R40" s="47">
        <f t="shared" si="11"/>
        <v>9</v>
      </c>
      <c r="S40" s="47">
        <f t="shared" si="11"/>
        <v>22</v>
      </c>
      <c r="T40" s="47">
        <f t="shared" si="11"/>
        <v>22</v>
      </c>
      <c r="U40" s="47">
        <f t="shared" si="11"/>
        <v>22</v>
      </c>
      <c r="V40" s="47">
        <f t="shared" si="11"/>
        <v>22</v>
      </c>
      <c r="W40" s="47">
        <f t="shared" si="11"/>
        <v>22</v>
      </c>
      <c r="X40" s="47">
        <f t="shared" si="11"/>
        <v>0</v>
      </c>
      <c r="Y40" s="47">
        <f t="shared" si="11"/>
        <v>0</v>
      </c>
      <c r="Z40" s="47">
        <f t="shared" si="11"/>
        <v>0</v>
      </c>
      <c r="AA40" s="47">
        <f t="shared" si="11"/>
        <v>0</v>
      </c>
      <c r="AB40" s="47">
        <f t="shared" si="11"/>
        <v>0</v>
      </c>
      <c r="AC40" s="47">
        <f t="shared" si="11"/>
        <v>22</v>
      </c>
      <c r="AD40" s="47">
        <f t="shared" si="11"/>
        <v>22</v>
      </c>
      <c r="AE40" s="47">
        <f t="shared" si="11"/>
        <v>22</v>
      </c>
      <c r="AF40" s="47">
        <f t="shared" si="11"/>
        <v>0</v>
      </c>
      <c r="AG40" s="48"/>
      <c r="AH40" s="42"/>
      <c r="AI40" s="42"/>
      <c r="AJ40" s="42"/>
      <c r="AK40" s="49"/>
      <c r="AL40" s="49"/>
      <c r="AM40" s="49"/>
    </row>
  </sheetData>
  <sheetProtection/>
  <mergeCells count="8">
    <mergeCell ref="A16:A24"/>
    <mergeCell ref="A25:A33"/>
    <mergeCell ref="A35:A40"/>
    <mergeCell ref="A1:AM1"/>
    <mergeCell ref="A5:A6"/>
    <mergeCell ref="B5:B6"/>
    <mergeCell ref="A7:A15"/>
    <mergeCell ref="AI5:A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2018-07-05T05:24:44Z</dcterms:created>
  <dcterms:modified xsi:type="dcterms:W3CDTF">2018-09-05T05:37:21Z</dcterms:modified>
  <cp:category/>
  <cp:version/>
  <cp:contentType/>
  <cp:contentStatus/>
</cp:coreProperties>
</file>